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<sst xmlns="http://schemas.openxmlformats.org/spreadsheetml/2006/main" count="395" uniqueCount="124">
  <si>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</si>
  <si>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</si>
  <si>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</si>
  <si>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</si>
  <si>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</si>
  <si>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</si>
  <si>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</si>
  <si>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</si>
  <si>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</si>
  <si>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</si>
  <si>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</si>
  <si>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</si>
  <si>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</si>
  <si>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</si>
  <si>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</si>
  <si>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</si>
  <si>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</si>
  <si>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</si>
  <si>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</si>
  <si>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</si>
  <si>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</si>
  <si>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</si>
  <si>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</si>
  <si>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</si>
  <si>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</si>
  <si>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</si>
  <si>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</si>
  <si>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</si>
  <si>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</si>
  <si>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</si>
  <si>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</si>
  <si>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</si>
  <si>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</si>
  <si>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</si>
  <si>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</si>
  <si>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</si>
  <si>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</si>
  <si>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</si>
  <si>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</si>
  <si>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</si>
  <si>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</si>
  <si>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</si>
  <si>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</si>
  <si>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</si>
  <si>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</si>
  <si>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</si>
  <si>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</si>
  <si>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</si>
  <si>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</si>
  <si>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</si>
  <si>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</si>
  <si>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</si>
  <si>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</si>
  <si>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</si>
  <si>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</si>
  <si>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</si>
  <si>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</si>
  <si>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</si>
  <si>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</si>
  <si>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</si>
  <si>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</si>
  <si>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</si>
  <si>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</si>
  <si>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</si>
  <si>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</si>
  <si>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</si>
  <si>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</si>
  <si>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</si>
  <si>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</si>
  <si>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</si>
  <si>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</si>
  <si>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</si>
  <si>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</si>
  <si>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</si>
  <si>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</si>
  <si>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</si>
  <si>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</si>
  <si>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</si>
  <si>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</si>
  <si>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</si>
  <si>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</si>
  <si>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</si>
  <si>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</si>
  <si>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</si>
  <si>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</si>
  <si>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</si>
  <si>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</si>
  <si>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</si>
  <si>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</si>
  <si>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</si>
  <si>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</si>
  <si>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</si>
  <si>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</si>
  <si>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</si>
  <si>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</si>
  <si>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</si>
  <si>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</si>
  <si>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</si>
  <si>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</si>
  <si>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</si>
  <si>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</si>
  <si>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</si>
  <si>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</si>
  <si>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</si>
  <si>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</si>
  <si>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</si>
  <si>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</si>
  <si>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</si>
  <si>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</si>
  <si>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</si>
  <si>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</si>
  <si>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</si>
  <si>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</si>
  <si>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</si>
  <si>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</si>
  <si>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</si>
  <si>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</si>
  <si>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</si>
  <si>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</si>
  <si>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10.11. 2015 р. </t>
  </si>
  <si>
    <r>
      <t xml:space="preserve">станом на 10.11.2015р.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</si>
  <si>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</si>
  <si>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</si>
  <si>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10.11.2015р.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</si>
</sst>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525050"/>
        <c:axId val="19398859"/>
      </c:lineChart>
      <c:catAx>
        <c:axId val="245250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98859"/>
        <c:crosses val="autoZero"/>
        <c:auto val="0"/>
        <c:lblOffset val="100"/>
        <c:tickLblSkip val="1"/>
        <c:noMultiLvlLbl val="0"/>
      </c:catAx>
      <c:valAx>
        <c:axId val="1939885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250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177652"/>
        <c:axId val="62054549"/>
      </c:lineChart>
      <c:catAx>
        <c:axId val="441776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54549"/>
        <c:crosses val="autoZero"/>
        <c:auto val="0"/>
        <c:lblOffset val="100"/>
        <c:tickLblSkip val="1"/>
        <c:noMultiLvlLbl val="0"/>
      </c:catAx>
      <c:valAx>
        <c:axId val="6205454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776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225"/>
          <c:h val="0.943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21620030"/>
        <c:axId val="60362543"/>
      </c:lineChart>
      <c:catAx>
        <c:axId val="216200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2543"/>
        <c:crosses val="autoZero"/>
        <c:auto val="0"/>
        <c:lblOffset val="100"/>
        <c:tickLblSkip val="1"/>
        <c:noMultiLvlLbl val="0"/>
      </c:catAx>
      <c:valAx>
        <c:axId val="6036254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200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10.11.2015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391976"/>
        <c:axId val="57527785"/>
      </c:bar3D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1976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7988018"/>
        <c:axId val="29238979"/>
      </c:bar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8801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1824220"/>
        <c:axId val="19547069"/>
      </c:bar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24220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1705894"/>
        <c:axId val="39808727"/>
      </c:bar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727"/>
        <c:crossesAt val="0"/>
        <c:auto val="1"/>
        <c:lblOffset val="100"/>
        <c:tickLblSkip val="1"/>
        <c:noMultiLvlLbl val="0"/>
      </c:catAx>
      <c:valAx>
        <c:axId val="39808727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5894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372004"/>
        <c:axId val="27803717"/>
      </c:lineChart>
      <c:catAx>
        <c:axId val="403720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3717"/>
        <c:crosses val="autoZero"/>
        <c:auto val="0"/>
        <c:lblOffset val="100"/>
        <c:tickLblSkip val="1"/>
        <c:noMultiLvlLbl val="0"/>
      </c:catAx>
      <c:valAx>
        <c:axId val="278037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720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8906862"/>
        <c:axId val="37508575"/>
      </c:lineChart>
      <c:catAx>
        <c:axId val="489068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08575"/>
        <c:crosses val="autoZero"/>
        <c:auto val="0"/>
        <c:lblOffset val="100"/>
        <c:tickLblSkip val="1"/>
        <c:noMultiLvlLbl val="0"/>
      </c:catAx>
      <c:valAx>
        <c:axId val="3750857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068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95705"/>
        <c:crosses val="autoZero"/>
        <c:auto val="0"/>
        <c:lblOffset val="100"/>
        <c:tickLblSkip val="1"/>
        <c:noMultiLvlLbl val="0"/>
      </c:catAx>
      <c:valAx>
        <c:axId val="1829570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28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30443618"/>
        <c:axId val="5557107"/>
      </c:lineChart>
      <c:catAx>
        <c:axId val="304436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107"/>
        <c:crosses val="autoZero"/>
        <c:auto val="0"/>
        <c:lblOffset val="100"/>
        <c:tickLblSkip val="1"/>
        <c:noMultiLvlLbl val="0"/>
      </c:catAx>
      <c:valAx>
        <c:axId val="555710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436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0013964"/>
        <c:axId val="47472493"/>
      </c:lineChart>
      <c:catAx>
        <c:axId val="500139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72493"/>
        <c:crosses val="autoZero"/>
        <c:auto val="0"/>
        <c:lblOffset val="100"/>
        <c:tickLblSkip val="1"/>
        <c:noMultiLvlLbl val="0"/>
      </c:catAx>
      <c:valAx>
        <c:axId val="4747249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139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4599254"/>
        <c:axId val="20066695"/>
      </c:lineChart>
      <c:catAx>
        <c:axId val="245992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6695"/>
        <c:crosses val="autoZero"/>
        <c:auto val="0"/>
        <c:lblOffset val="100"/>
        <c:tickLblSkip val="1"/>
        <c:noMultiLvlLbl val="0"/>
      </c:catAx>
      <c:valAx>
        <c:axId val="20066695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992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382528"/>
        <c:axId val="14789569"/>
      </c:lineChart>
      <c:catAx>
        <c:axId val="463825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89569"/>
        <c:crosses val="autoZero"/>
        <c:auto val="0"/>
        <c:lblOffset val="100"/>
        <c:tickLblSkip val="1"/>
        <c:noMultiLvlLbl val="0"/>
      </c:catAx>
      <c:valAx>
        <c:axId val="14789569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382528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5997258"/>
        <c:axId val="57104411"/>
      </c:lineChart>
      <c:catAx>
        <c:axId val="659972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04411"/>
        <c:crosses val="autoZero"/>
        <c:auto val="0"/>
        <c:lblOffset val="100"/>
        <c:tickLblSkip val="1"/>
        <c:noMultiLvlLbl val="0"/>
      </c:catAx>
      <c:valAx>
        <c:axId val="5710441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972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600 994,0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- 15 509,8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+ 26 082,0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139645826.62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f>'[1]жовтень'!$D$83</f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117</v>
      </c>
      <c r="Q1" s="123"/>
      <c r="R1" s="123"/>
      <c r="S1" s="123"/>
      <c r="T1" s="123"/>
      <c r="U1" s="124"/>
    </row>
    <row r="2" spans="1:21" ht="16.5" thickBot="1">
      <c r="A2" s="125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120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4594.159999999999</v>
      </c>
      <c r="L4" s="41">
        <v>5689.53</v>
      </c>
      <c r="M4" s="41">
        <v>5650</v>
      </c>
      <c r="N4" s="4">
        <f aca="true" t="shared" si="1" ref="N4:N25">L4/M4</f>
        <v>1.0069964601769912</v>
      </c>
      <c r="O4" s="2">
        <f>AVERAGE(L4:L9)</f>
        <v>3884.138333333334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1005.14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100.4599999999999</v>
      </c>
      <c r="L5" s="41">
        <v>2186.2</v>
      </c>
      <c r="M5" s="41">
        <v>1700</v>
      </c>
      <c r="N5" s="4">
        <f t="shared" si="1"/>
        <v>1.2859999999999998</v>
      </c>
      <c r="O5" s="2">
        <v>3884.1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31.299999999999656</v>
      </c>
      <c r="L6" s="41">
        <v>3417.1</v>
      </c>
      <c r="M6" s="41">
        <v>1800</v>
      </c>
      <c r="N6" s="4">
        <f t="shared" si="1"/>
        <v>1.898388888888889</v>
      </c>
      <c r="O6" s="2">
        <v>3884.1</v>
      </c>
      <c r="P6" s="105">
        <v>0</v>
      </c>
      <c r="Q6" s="50">
        <v>0</v>
      </c>
      <c r="R6" s="106">
        <v>199.7</v>
      </c>
      <c r="S6" s="141">
        <v>0</v>
      </c>
      <c r="T6" s="142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3884.1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3884.1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3884.1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1800</v>
      </c>
      <c r="N10" s="4">
        <f t="shared" si="1"/>
        <v>0</v>
      </c>
      <c r="O10" s="2">
        <v>3884.1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42319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1200</v>
      </c>
      <c r="N11" s="4">
        <f t="shared" si="1"/>
        <v>0</v>
      </c>
      <c r="O11" s="2">
        <v>3884.1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42320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3884.1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42321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3884.1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42324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3400</v>
      </c>
      <c r="N14" s="4">
        <f t="shared" si="1"/>
        <v>0</v>
      </c>
      <c r="O14" s="2">
        <v>3884.1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42325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3884.1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42326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3884.1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42327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3884.1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3884.1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3884.1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3884.1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3884.1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3884.1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3884.1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3884.1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10694.6</v>
      </c>
      <c r="C25" s="99">
        <f t="shared" si="3"/>
        <v>67</v>
      </c>
      <c r="D25" s="99">
        <f t="shared" si="3"/>
        <v>109.39999999999999</v>
      </c>
      <c r="E25" s="99">
        <f t="shared" si="3"/>
        <v>736.63</v>
      </c>
      <c r="F25" s="99">
        <f t="shared" si="3"/>
        <v>5853.88</v>
      </c>
      <c r="G25" s="99">
        <f t="shared" si="3"/>
        <v>4.4</v>
      </c>
      <c r="H25" s="99">
        <f t="shared" si="3"/>
        <v>144</v>
      </c>
      <c r="I25" s="100">
        <f>SUM(I4:I24)</f>
        <v>687.2</v>
      </c>
      <c r="J25" s="100">
        <f t="shared" si="3"/>
        <v>100.4</v>
      </c>
      <c r="K25" s="42">
        <f t="shared" si="3"/>
        <v>4907.319999999998</v>
      </c>
      <c r="L25" s="42">
        <f t="shared" si="3"/>
        <v>23304.83</v>
      </c>
      <c r="M25" s="42">
        <f t="shared" si="3"/>
        <v>63972.7</v>
      </c>
      <c r="N25" s="14">
        <f t="shared" si="1"/>
        <v>0.3642933626375001</v>
      </c>
      <c r="O25" s="2"/>
      <c r="P25" s="89">
        <f>SUM(P4:P24)</f>
        <v>706.5</v>
      </c>
      <c r="Q25" s="89">
        <f>SUM(Q4:Q24)</f>
        <v>0</v>
      </c>
      <c r="R25" s="89">
        <f>SUM(R4:R24)</f>
        <v>199.7</v>
      </c>
      <c r="S25" s="133">
        <f>SUM(S4:S24)</f>
        <v>999.6</v>
      </c>
      <c r="T25" s="134"/>
      <c r="U25" s="89">
        <f>P25+Q25+S25+R25+T25</f>
        <v>1905.8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42318</v>
      </c>
      <c r="Q30" s="118">
        <v>710.8396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42318</v>
      </c>
      <c r="Q40" s="114">
        <v>139645.82662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121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122</v>
      </c>
      <c r="P28" s="147"/>
    </row>
    <row r="29" spans="1:16" ht="45">
      <c r="A29" s="15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листопад!Q40</f>
        <v>139645.82662</v>
      </c>
      <c r="B30" s="72">
        <v>7760.73</v>
      </c>
      <c r="C30" s="72">
        <v>7918.53</v>
      </c>
      <c r="D30" s="72">
        <v>2500</v>
      </c>
      <c r="E30" s="72">
        <v>593.14</v>
      </c>
      <c r="F30" s="72">
        <v>1481</v>
      </c>
      <c r="G30" s="72">
        <v>2263.08</v>
      </c>
      <c r="H30" s="72"/>
      <c r="I30" s="72"/>
      <c r="J30" s="72"/>
      <c r="K30" s="72"/>
      <c r="L30" s="92">
        <v>11741.73</v>
      </c>
      <c r="M30" s="73">
        <v>10774.75</v>
      </c>
      <c r="N30" s="74">
        <v>-966.98</v>
      </c>
      <c r="O30" s="150">
        <f>листопад!Q30</f>
        <v>710.8396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306969.9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85531.3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88574.44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5590.13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58552.08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8179.98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2482.8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45113.34000000007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600993.97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SUM(B8:B14)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139645826.62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139645.82662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2015-11-10T10:21:52Z</dcterms:modified>
  <cp:category/>
  <cp:version/>
  <cp:contentType/>
  <cp:contentStatus/>
</cp:coreProperties>
</file>